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filterPrivacy="1" defaultThemeVersion="124226"/>
  <bookViews>
    <workbookView xWindow="-120" yWindow="-120" windowWidth="24240" windowHeight="1314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GoBack" localSheetId="0">Лист1!$A$80</definedName>
    <definedName name="_xlnm.Print_Area" localSheetId="0">Лист1!$A$2:$N$72</definedName>
  </definedNames>
  <calcPr calcId="125725" calcMode="manual"/>
</workbook>
</file>

<file path=xl/calcChain.xml><?xml version="1.0" encoding="utf-8"?>
<calcChain xmlns="http://schemas.openxmlformats.org/spreadsheetml/2006/main">
  <c r="G11" i="1"/>
  <c r="C45" l="1"/>
  <c r="L69"/>
  <c r="E69"/>
  <c r="D69"/>
  <c r="C69"/>
  <c r="I55" l="1"/>
  <c r="H55"/>
  <c r="G55"/>
  <c r="E55"/>
  <c r="D55"/>
  <c r="C55"/>
  <c r="G45"/>
  <c r="E45"/>
  <c r="D45"/>
  <c r="I38"/>
  <c r="H38"/>
  <c r="G38"/>
  <c r="E38"/>
  <c r="D38"/>
  <c r="C38"/>
  <c r="I36"/>
  <c r="H36"/>
  <c r="G36"/>
  <c r="E36"/>
  <c r="D36"/>
  <c r="C36"/>
  <c r="D28"/>
  <c r="C28"/>
  <c r="I27"/>
  <c r="H27"/>
  <c r="G27"/>
  <c r="E27"/>
  <c r="D27"/>
  <c r="C27"/>
  <c r="I25"/>
  <c r="H25"/>
  <c r="G25"/>
  <c r="E25"/>
  <c r="D25"/>
  <c r="C25"/>
  <c r="I24"/>
  <c r="H24"/>
  <c r="G24"/>
  <c r="E24"/>
  <c r="D24"/>
  <c r="C24"/>
  <c r="I21"/>
  <c r="H21"/>
  <c r="G21"/>
  <c r="E21"/>
  <c r="D21"/>
  <c r="C21"/>
  <c r="I20"/>
  <c r="H20"/>
  <c r="G20"/>
  <c r="E20"/>
  <c r="D20"/>
  <c r="C20"/>
  <c r="I19"/>
  <c r="H19"/>
  <c r="G19"/>
  <c r="E19"/>
  <c r="D19"/>
  <c r="C19"/>
  <c r="I17"/>
  <c r="H17"/>
  <c r="G17"/>
  <c r="E17"/>
  <c r="D17"/>
  <c r="C17"/>
  <c r="I16"/>
  <c r="H16"/>
  <c r="G16"/>
  <c r="E16"/>
  <c r="D16"/>
  <c r="C16"/>
  <c r="I15"/>
  <c r="H15"/>
  <c r="G15"/>
  <c r="E15"/>
  <c r="D15"/>
  <c r="C15"/>
  <c r="I11"/>
  <c r="H11"/>
  <c r="E11"/>
  <c r="D11"/>
  <c r="C11"/>
  <c r="L70" l="1"/>
  <c r="I60" l="1"/>
  <c r="H60"/>
  <c r="G60"/>
  <c r="E60"/>
  <c r="H41"/>
  <c r="J60"/>
  <c r="D60"/>
  <c r="C60"/>
  <c r="D41"/>
  <c r="G41" l="1"/>
  <c r="C41"/>
  <c r="E41"/>
  <c r="I41"/>
  <c r="C70"/>
  <c r="I45"/>
  <c r="H45"/>
  <c r="I34" l="1"/>
  <c r="I69" s="1"/>
  <c r="H34"/>
  <c r="H69" s="1"/>
  <c r="G34"/>
  <c r="G69" s="1"/>
  <c r="E34"/>
  <c r="D34"/>
  <c r="C34"/>
  <c r="G70" l="1"/>
</calcChain>
</file>

<file path=xl/sharedStrings.xml><?xml version="1.0" encoding="utf-8"?>
<sst xmlns="http://schemas.openxmlformats.org/spreadsheetml/2006/main" count="144" uniqueCount="54">
  <si>
    <t xml:space="preserve">ОТЧЕТ </t>
  </si>
  <si>
    <t xml:space="preserve">о предоставлении социальных услуг в форме социального обслуживания на дому </t>
  </si>
  <si>
    <t>№ п/п</t>
  </si>
  <si>
    <t>Наименование вида услуги, предоставленной в форме социального обслуживания на дому</t>
  </si>
  <si>
    <t>Количество получателей услуги, чел.</t>
  </si>
  <si>
    <t>Количество услуг, предоставленных в форме социального обслуживания на дому</t>
  </si>
  <si>
    <t>Выручка от предоставления услуг получателям, признанным нуждающимися в социальном обслуживании на дому, руб.</t>
  </si>
  <si>
    <t>в рамках ИППСУ</t>
  </si>
  <si>
    <t>бесплатно</t>
  </si>
  <si>
    <t>за частичную оплату</t>
  </si>
  <si>
    <t>за полную оплату</t>
  </si>
  <si>
    <t>за оплату сверх ИППСУ</t>
  </si>
  <si>
    <t>1. Социально-бытовые виды услуги</t>
  </si>
  <si>
    <t>Покупка за счёт средств получателя социальных услуг и доставка на дом продуктов питания, промышленных товаров первой необходимости,  средств санитарии и гигиены, средств ухода, книг, газет, журналов</t>
  </si>
  <si>
    <t>Х</t>
  </si>
  <si>
    <t>Помощь в приготовлении пищи</t>
  </si>
  <si>
    <t>Оплата за счёт средств получателя социальных услуг жилищно- коммунальных услуг и услуг связи</t>
  </si>
  <si>
    <t>Сдача за средств получателя социальных услуг вещей в стирку, химчистку, ремонт, обратная их доставка</t>
  </si>
  <si>
    <t>Организация помощи в проведении ремонта</t>
  </si>
  <si>
    <t>Уборка жилых помещений</t>
  </si>
  <si>
    <t>Предоставление гигиенических услуг лицам, не способным по состоянию здоровья самостоятельно осуществлять за собой уход</t>
  </si>
  <si>
    <t>Отправка за счёт средств получателя социальных услуг почтовой корреспонденции</t>
  </si>
  <si>
    <t>Содействие  в обеспечении по заключению врачей лекарственными препаратами и изделиями медицинского назначения</t>
  </si>
  <si>
    <t>Расчистка снега</t>
  </si>
  <si>
    <t>Оказание помощи в написании и прочтении писем</t>
  </si>
  <si>
    <t>ИТОГО:</t>
  </si>
  <si>
    <t>2. Социально-медицинские виды услуги</t>
  </si>
  <si>
    <t>Выполнение процедур, связанных с наблюдением за состоянием здоровья получателей социальных услуг (измерение температуры тела, артериального давления, контроль за приёмом лекарств и др.</t>
  </si>
  <si>
    <t>Систематическое наблюдение за получателями социальных услуг для выявления отклонений в состоянии здоровья</t>
  </si>
  <si>
    <t>2.3.</t>
  </si>
  <si>
    <t>Проведение оздоровительных мероприятий</t>
  </si>
  <si>
    <t>3. Социально-психологические виды услуги</t>
  </si>
  <si>
    <t>Психологическая помощь и поддержка, в том числе гражданам, осуществляющим уход на дому за тяжелобольными  получателями социальных услуг(в индивидуальной форме)</t>
  </si>
  <si>
    <t>4. Социально-педагогические виды услуги</t>
  </si>
  <si>
    <t>…</t>
  </si>
  <si>
    <t>5. Социально-трудовые виды услуги</t>
  </si>
  <si>
    <t>6. Социально-правовые виды услуги</t>
  </si>
  <si>
    <t>Оказание помощи в защите прав и законных интересов получателей социальных услуг</t>
  </si>
  <si>
    <t>Оказание помощи в оформлении и восстановлении документов получателей соц.услуг</t>
  </si>
  <si>
    <t>Оказание помощи в получении юридических услуг, в том числе бесплатно</t>
  </si>
  <si>
    <t>7. Виды услуги в целях повышения коммуникативного потенциала получателей услуги, имеющих ограничения жизнедеятельности, в том числе детей-инвалидов</t>
  </si>
  <si>
    <t>8. Срочные виды услуги</t>
  </si>
  <si>
    <t>ВСЕГО:</t>
  </si>
  <si>
    <t>1.1</t>
  </si>
  <si>
    <t>1.2</t>
  </si>
  <si>
    <t>1.3</t>
  </si>
  <si>
    <t>1.4</t>
  </si>
  <si>
    <t>1.5</t>
  </si>
  <si>
    <t>Покупка за счет средств получателя социальных услуг топлива, топка печей, обеспечение водой (в жилых помещениях без центрального отопления и (или) водоснабжения)</t>
  </si>
  <si>
    <t>1.6</t>
  </si>
  <si>
    <t>1.7</t>
  </si>
  <si>
    <t>Помощь в приеме пищи (кормление)</t>
  </si>
  <si>
    <r>
      <t xml:space="preserve">                </t>
    </r>
    <r>
      <rPr>
        <b/>
        <sz val="14"/>
        <color theme="1"/>
        <rFont val="Times New Roman"/>
        <family val="1"/>
        <charset val="204"/>
      </rPr>
      <t xml:space="preserve">АНО ЦСОН «Тиман»   за 2018 г. </t>
    </r>
  </si>
  <si>
    <t>1.13</t>
  </si>
</sst>
</file>

<file path=xl/styles.xml><?xml version="1.0" encoding="utf-8"?>
<styleSheet xmlns="http://schemas.openxmlformats.org/spreadsheetml/2006/main">
  <numFmts count="1">
    <numFmt numFmtId="164" formatCode="d/m;@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0" xfId="0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 indent="1"/>
    </xf>
    <xf numFmtId="0" fontId="1" fillId="0" borderId="8" xfId="0" applyFont="1" applyBorder="1" applyAlignment="1">
      <alignment horizontal="left" vertical="top" wrapText="1" indent="1"/>
    </xf>
    <xf numFmtId="16" fontId="4" fillId="0" borderId="4" xfId="0" applyNumberFormat="1" applyFont="1" applyBorder="1" applyAlignment="1">
      <alignment horizontal="center" vertical="top" wrapText="1"/>
    </xf>
    <xf numFmtId="0" fontId="0" fillId="0" borderId="8" xfId="0" applyBorder="1" applyAlignment="1">
      <alignment vertical="top" wrapText="1" indent="1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164" fontId="4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64" fontId="4" fillId="0" borderId="4" xfId="0" applyNumberFormat="1" applyFont="1" applyBorder="1" applyAlignment="1">
      <alignment horizontal="center" vertical="top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0" xfId="0" applyFont="1"/>
    <xf numFmtId="0" fontId="5" fillId="0" borderId="15" xfId="0" applyFont="1" applyBorder="1"/>
    <xf numFmtId="0" fontId="1" fillId="0" borderId="15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164" fontId="4" fillId="0" borderId="15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0" xfId="0" applyFont="1" applyAlignment="1">
      <alignment horizontal="justify"/>
    </xf>
    <xf numFmtId="16" fontId="4" fillId="0" borderId="0" xfId="0" applyNumberFormat="1" applyFont="1" applyAlignment="1">
      <alignment horizontal="center" vertical="top" wrapText="1"/>
    </xf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15" xfId="0" applyFont="1" applyBorder="1" applyAlignment="1">
      <alignment horizontal="right" vertical="top" wrapText="1"/>
    </xf>
    <xf numFmtId="16" fontId="4" fillId="0" borderId="13" xfId="0" applyNumberFormat="1" applyFont="1" applyBorder="1" applyAlignment="1">
      <alignment horizontal="center" vertical="top" wrapText="1"/>
    </xf>
    <xf numFmtId="0" fontId="0" fillId="0" borderId="7" xfId="0" applyBorder="1" applyAlignment="1">
      <alignment horizontal="center" vertical="center" wrapText="1"/>
    </xf>
    <xf numFmtId="16" fontId="4" fillId="0" borderId="15" xfId="0" applyNumberFormat="1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right" vertical="top" wrapText="1"/>
    </xf>
    <xf numFmtId="0" fontId="13" fillId="0" borderId="7" xfId="0" applyFont="1" applyBorder="1" applyAlignment="1">
      <alignment horizontal="justify" vertical="top" wrapText="1"/>
    </xf>
    <xf numFmtId="0" fontId="14" fillId="0" borderId="21" xfId="0" applyFont="1" applyBorder="1" applyAlignment="1">
      <alignment horizontal="right"/>
    </xf>
    <xf numFmtId="0" fontId="13" fillId="0" borderId="17" xfId="0" applyFont="1" applyBorder="1" applyAlignment="1">
      <alignment horizontal="justify" vertical="top" wrapText="1"/>
    </xf>
    <xf numFmtId="0" fontId="13" fillId="0" borderId="15" xfId="0" applyFont="1" applyBorder="1" applyAlignment="1">
      <alignment horizontal="left" vertical="top" wrapText="1"/>
    </xf>
    <xf numFmtId="0" fontId="13" fillId="0" borderId="36" xfId="0" applyFont="1" applyBorder="1" applyAlignment="1">
      <alignment horizontal="left" vertical="top" wrapText="1" indent="1"/>
    </xf>
    <xf numFmtId="0" fontId="13" fillId="0" borderId="15" xfId="0" applyFont="1" applyBorder="1" applyAlignment="1">
      <alignment horizontal="left" vertical="top" wrapText="1" indent="1"/>
    </xf>
    <xf numFmtId="0" fontId="13" fillId="0" borderId="15" xfId="0" applyFont="1" applyBorder="1" applyAlignment="1">
      <alignment horizontal="justify" vertical="top" wrapText="1"/>
    </xf>
    <xf numFmtId="0" fontId="7" fillId="0" borderId="15" xfId="0" applyFont="1" applyBorder="1" applyAlignment="1">
      <alignment horizontal="center" vertical="center" wrapText="1"/>
    </xf>
    <xf numFmtId="0" fontId="0" fillId="0" borderId="3" xfId="0" applyBorder="1" applyAlignment="1">
      <alignment vertical="top" wrapText="1" indent="1"/>
    </xf>
    <xf numFmtId="0" fontId="7" fillId="0" borderId="20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/>
    </xf>
    <xf numFmtId="0" fontId="7" fillId="0" borderId="12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39" xfId="0" applyFont="1" applyBorder="1" applyAlignment="1">
      <alignment horizontal="center" vertical="center"/>
    </xf>
    <xf numFmtId="0" fontId="10" fillId="0" borderId="34" xfId="0" applyFont="1" applyBorder="1" applyAlignment="1">
      <alignment vertical="top"/>
    </xf>
    <xf numFmtId="0" fontId="10" fillId="0" borderId="22" xfId="0" applyFont="1" applyBorder="1" applyAlignment="1">
      <alignment vertical="top"/>
    </xf>
    <xf numFmtId="0" fontId="7" fillId="0" borderId="15" xfId="0" applyFont="1" applyBorder="1" applyAlignment="1">
      <alignment horizontal="left" vertical="top" wrapText="1" indent="1"/>
    </xf>
    <xf numFmtId="0" fontId="14" fillId="0" borderId="15" xfId="0" applyFont="1" applyBorder="1" applyAlignment="1">
      <alignment horizontal="right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2" fontId="16" fillId="0" borderId="30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 indent="1"/>
    </xf>
    <xf numFmtId="0" fontId="13" fillId="0" borderId="3" xfId="0" applyFont="1" applyBorder="1" applyAlignment="1">
      <alignment horizontal="left" vertical="top" wrapText="1" indent="1"/>
    </xf>
    <xf numFmtId="0" fontId="7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vertical="top" wrapText="1"/>
    </xf>
    <xf numFmtId="0" fontId="7" fillId="0" borderId="15" xfId="0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center" wrapText="1"/>
    </xf>
    <xf numFmtId="0" fontId="13" fillId="0" borderId="34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3" fillId="0" borderId="2" xfId="0" applyFont="1" applyBorder="1" applyAlignment="1">
      <alignment horizontal="justify" vertical="top" wrapText="1"/>
    </xf>
    <xf numFmtId="0" fontId="13" fillId="0" borderId="3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35" xfId="0" applyNumberFormat="1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justify"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49" fontId="4" fillId="0" borderId="30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horizontal="center" vertical="top" wrapText="1"/>
    </xf>
    <xf numFmtId="0" fontId="4" fillId="0" borderId="15" xfId="0" applyFont="1" applyBorder="1" applyAlignment="1">
      <alignment horizontal="justify" vertical="top" wrapText="1"/>
    </xf>
    <xf numFmtId="0" fontId="16" fillId="0" borderId="15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top" wrapText="1"/>
    </xf>
    <xf numFmtId="164" fontId="4" fillId="0" borderId="12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center" vertical="top" wrapText="1"/>
    </xf>
    <xf numFmtId="0" fontId="0" fillId="0" borderId="11" xfId="0" applyBorder="1" applyAlignment="1">
      <alignment vertical="top" wrapText="1" indent="1"/>
    </xf>
    <xf numFmtId="0" fontId="0" fillId="0" borderId="5" xfId="0" applyBorder="1" applyAlignment="1">
      <alignment vertical="top" wrapText="1" indent="1"/>
    </xf>
    <xf numFmtId="0" fontId="1" fillId="0" borderId="11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left" vertical="top" wrapText="1" inden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/>
    <xf numFmtId="0" fontId="7" fillId="0" borderId="2" xfId="0" applyFont="1" applyBorder="1" applyAlignment="1">
      <alignment horizontal="left" vertical="top" wrapText="1" indent="1"/>
    </xf>
    <xf numFmtId="0" fontId="9" fillId="0" borderId="3" xfId="0" applyFont="1" applyBorder="1" applyAlignment="1">
      <alignment horizontal="left" vertical="top" wrapText="1" indent="1"/>
    </xf>
    <xf numFmtId="164" fontId="4" fillId="0" borderId="15" xfId="0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justify" vertical="top" wrapText="1"/>
    </xf>
    <xf numFmtId="0" fontId="13" fillId="0" borderId="21" xfId="0" applyFont="1" applyBorder="1" applyAlignment="1">
      <alignment horizontal="justify" vertical="top" wrapText="1"/>
    </xf>
    <xf numFmtId="0" fontId="7" fillId="0" borderId="12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0" fillId="0" borderId="2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+%20&#1042;&#1091;&#1082;&#1090;&#1099;&#108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+&#1090;&#1072;&#1073;&#1083;&#1080;&#1094;&#1072;%203%20&#1059;&#1093;&#1090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1">
          <cell r="C11">
            <v>52</v>
          </cell>
          <cell r="D11">
            <v>38</v>
          </cell>
          <cell r="E11">
            <v>23</v>
          </cell>
          <cell r="G11">
            <v>6321</v>
          </cell>
          <cell r="H11">
            <v>3575</v>
          </cell>
          <cell r="I11">
            <v>935</v>
          </cell>
        </row>
        <row r="12">
          <cell r="G12">
            <v>0</v>
          </cell>
          <cell r="H12">
            <v>0</v>
          </cell>
          <cell r="I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</row>
        <row r="15">
          <cell r="C15">
            <v>33</v>
          </cell>
          <cell r="D15">
            <v>20</v>
          </cell>
          <cell r="E15">
            <v>0</v>
          </cell>
          <cell r="G15">
            <v>2568</v>
          </cell>
          <cell r="H15">
            <v>976</v>
          </cell>
          <cell r="I15">
            <v>4</v>
          </cell>
        </row>
        <row r="16">
          <cell r="C16">
            <v>3</v>
          </cell>
          <cell r="D16">
            <v>4</v>
          </cell>
          <cell r="E16">
            <v>0</v>
          </cell>
          <cell r="G16">
            <v>111</v>
          </cell>
          <cell r="H16">
            <v>110</v>
          </cell>
          <cell r="I16">
            <v>0</v>
          </cell>
        </row>
        <row r="17">
          <cell r="C17">
            <v>21</v>
          </cell>
          <cell r="D17">
            <v>16</v>
          </cell>
          <cell r="E17">
            <v>10</v>
          </cell>
          <cell r="G17">
            <v>1881</v>
          </cell>
          <cell r="H17">
            <v>1462</v>
          </cell>
          <cell r="I17">
            <v>177</v>
          </cell>
        </row>
        <row r="18"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>
            <v>49</v>
          </cell>
          <cell r="D19">
            <v>32</v>
          </cell>
          <cell r="E19">
            <v>14</v>
          </cell>
          <cell r="G19">
            <v>3432</v>
          </cell>
          <cell r="H19">
            <v>1970</v>
          </cell>
          <cell r="I19">
            <v>215</v>
          </cell>
        </row>
        <row r="20">
          <cell r="C20">
            <v>38</v>
          </cell>
          <cell r="D20">
            <v>31</v>
          </cell>
          <cell r="E20">
            <v>13</v>
          </cell>
          <cell r="G20">
            <v>5985</v>
          </cell>
          <cell r="H20">
            <v>3921</v>
          </cell>
          <cell r="I20">
            <v>382</v>
          </cell>
        </row>
        <row r="21">
          <cell r="C21">
            <v>50</v>
          </cell>
          <cell r="D21">
            <v>38</v>
          </cell>
          <cell r="E21">
            <v>24</v>
          </cell>
          <cell r="G21">
            <v>1196</v>
          </cell>
          <cell r="H21">
            <v>670</v>
          </cell>
          <cell r="I21">
            <v>258</v>
          </cell>
        </row>
        <row r="22">
          <cell r="G22">
            <v>0</v>
          </cell>
          <cell r="H22">
            <v>0</v>
          </cell>
          <cell r="I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</row>
        <row r="24">
          <cell r="C24">
            <v>1</v>
          </cell>
          <cell r="D24">
            <v>0</v>
          </cell>
          <cell r="E24">
            <v>0</v>
          </cell>
          <cell r="G24">
            <v>12</v>
          </cell>
          <cell r="H24">
            <v>0</v>
          </cell>
          <cell r="I24">
            <v>0</v>
          </cell>
        </row>
        <row r="25">
          <cell r="C25">
            <v>51</v>
          </cell>
          <cell r="D25">
            <v>30</v>
          </cell>
          <cell r="E25">
            <v>10</v>
          </cell>
          <cell r="G25">
            <v>2224</v>
          </cell>
          <cell r="H25">
            <v>1206</v>
          </cell>
          <cell r="I25">
            <v>207</v>
          </cell>
        </row>
        <row r="26">
          <cell r="C26">
            <v>0</v>
          </cell>
          <cell r="D26">
            <v>0</v>
          </cell>
          <cell r="E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C27">
            <v>34</v>
          </cell>
          <cell r="D27">
            <v>34</v>
          </cell>
          <cell r="E27">
            <v>11</v>
          </cell>
          <cell r="G27">
            <v>1576</v>
          </cell>
          <cell r="H27">
            <v>1257</v>
          </cell>
          <cell r="I27">
            <v>82</v>
          </cell>
        </row>
        <row r="28">
          <cell r="C28">
            <v>1</v>
          </cell>
          <cell r="D28">
            <v>0</v>
          </cell>
        </row>
        <row r="34">
          <cell r="C34">
            <v>416</v>
          </cell>
          <cell r="D34">
            <v>292</v>
          </cell>
          <cell r="E34">
            <v>216</v>
          </cell>
          <cell r="G34">
            <v>26990</v>
          </cell>
          <cell r="H34">
            <v>16005</v>
          </cell>
          <cell r="I34">
            <v>2339</v>
          </cell>
        </row>
        <row r="36">
          <cell r="C36">
            <v>71</v>
          </cell>
          <cell r="D36">
            <v>45</v>
          </cell>
          <cell r="E36">
            <v>19</v>
          </cell>
          <cell r="G36">
            <v>5139</v>
          </cell>
          <cell r="H36">
            <v>3144</v>
          </cell>
          <cell r="I36">
            <v>508</v>
          </cell>
        </row>
        <row r="37"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C38">
            <v>6</v>
          </cell>
          <cell r="D38">
            <v>3</v>
          </cell>
          <cell r="E38">
            <v>0</v>
          </cell>
          <cell r="G38">
            <v>490</v>
          </cell>
          <cell r="H38">
            <v>167</v>
          </cell>
          <cell r="I38">
            <v>0</v>
          </cell>
        </row>
        <row r="55">
          <cell r="C55">
            <v>0</v>
          </cell>
          <cell r="D55">
            <v>1</v>
          </cell>
          <cell r="E55">
            <v>0</v>
          </cell>
          <cell r="G55">
            <v>2</v>
          </cell>
          <cell r="H55">
            <v>3</v>
          </cell>
          <cell r="I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G56">
            <v>0</v>
          </cell>
          <cell r="H56">
            <v>0</v>
          </cell>
          <cell r="I56">
            <v>0</v>
          </cell>
        </row>
        <row r="69">
          <cell r="C69">
            <v>55</v>
          </cell>
          <cell r="D69">
            <v>77</v>
          </cell>
          <cell r="E69">
            <v>75</v>
          </cell>
          <cell r="L69">
            <v>773901.15</v>
          </cell>
          <cell r="M69">
            <v>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4">
          <cell r="C14">
            <v>57</v>
          </cell>
          <cell r="D14">
            <v>72</v>
          </cell>
          <cell r="E14">
            <v>203</v>
          </cell>
          <cell r="G14">
            <v>8453</v>
          </cell>
          <cell r="H14">
            <v>7749</v>
          </cell>
          <cell r="I14">
            <v>18637</v>
          </cell>
        </row>
        <row r="15">
          <cell r="C15">
            <v>36</v>
          </cell>
          <cell r="D15">
            <v>32</v>
          </cell>
          <cell r="E15">
            <v>58</v>
          </cell>
          <cell r="G15">
            <v>6471</v>
          </cell>
          <cell r="H15">
            <v>6243</v>
          </cell>
          <cell r="I15">
            <v>16849</v>
          </cell>
        </row>
        <row r="16">
          <cell r="C16">
            <v>2</v>
          </cell>
          <cell r="D16">
            <v>3</v>
          </cell>
          <cell r="E16">
            <v>4</v>
          </cell>
          <cell r="G16">
            <v>68</v>
          </cell>
          <cell r="H16">
            <v>91</v>
          </cell>
          <cell r="I16">
            <v>46</v>
          </cell>
        </row>
        <row r="17">
          <cell r="C17">
            <v>35</v>
          </cell>
          <cell r="D17">
            <v>34</v>
          </cell>
          <cell r="E17">
            <v>74</v>
          </cell>
          <cell r="G17">
            <v>4563</v>
          </cell>
          <cell r="H17">
            <v>6900</v>
          </cell>
          <cell r="I17">
            <v>18511</v>
          </cell>
        </row>
        <row r="18">
          <cell r="C18">
            <v>59</v>
          </cell>
          <cell r="D18">
            <v>64</v>
          </cell>
          <cell r="E18">
            <v>133</v>
          </cell>
          <cell r="G18">
            <v>5592</v>
          </cell>
          <cell r="H18">
            <v>5196</v>
          </cell>
          <cell r="I18">
            <v>14836</v>
          </cell>
        </row>
        <row r="19">
          <cell r="C19">
            <v>9</v>
          </cell>
          <cell r="D19">
            <v>6</v>
          </cell>
          <cell r="E19">
            <v>8</v>
          </cell>
          <cell r="G19">
            <v>1578</v>
          </cell>
          <cell r="H19">
            <v>1170</v>
          </cell>
          <cell r="I19">
            <v>1149</v>
          </cell>
        </row>
        <row r="20">
          <cell r="C20">
            <v>46</v>
          </cell>
          <cell r="D20">
            <v>51</v>
          </cell>
          <cell r="E20">
            <v>138</v>
          </cell>
          <cell r="G20">
            <v>981</v>
          </cell>
          <cell r="H20">
            <v>1032</v>
          </cell>
          <cell r="I20">
            <v>2751</v>
          </cell>
        </row>
        <row r="22">
          <cell r="C22">
            <v>10</v>
          </cell>
          <cell r="D22">
            <v>15</v>
          </cell>
          <cell r="E22">
            <v>44</v>
          </cell>
          <cell r="G22">
            <v>2232</v>
          </cell>
          <cell r="H22">
            <v>5457</v>
          </cell>
          <cell r="I22">
            <v>14684</v>
          </cell>
        </row>
        <row r="23">
          <cell r="C23">
            <v>41</v>
          </cell>
          <cell r="D23">
            <v>35</v>
          </cell>
          <cell r="E23">
            <v>129</v>
          </cell>
          <cell r="G23">
            <v>750</v>
          </cell>
          <cell r="H23">
            <v>492</v>
          </cell>
          <cell r="I23">
            <v>3319</v>
          </cell>
        </row>
        <row r="24">
          <cell r="C24">
            <v>4</v>
          </cell>
          <cell r="D24">
            <v>2</v>
          </cell>
          <cell r="E24">
            <v>3</v>
          </cell>
          <cell r="G24">
            <v>133</v>
          </cell>
          <cell r="H24">
            <v>110</v>
          </cell>
          <cell r="I24">
            <v>111</v>
          </cell>
        </row>
        <row r="25">
          <cell r="C25">
            <v>299</v>
          </cell>
          <cell r="D25">
            <v>314</v>
          </cell>
          <cell r="E25">
            <v>794</v>
          </cell>
          <cell r="G25">
            <v>30821</v>
          </cell>
          <cell r="H25">
            <v>34440</v>
          </cell>
          <cell r="I25">
            <v>90893</v>
          </cell>
        </row>
        <row r="27">
          <cell r="C27">
            <v>46</v>
          </cell>
          <cell r="D27">
            <v>58</v>
          </cell>
          <cell r="E27">
            <v>113</v>
          </cell>
          <cell r="G27">
            <v>7959</v>
          </cell>
          <cell r="H27">
            <v>8061</v>
          </cell>
          <cell r="I27">
            <v>15114</v>
          </cell>
        </row>
        <row r="28">
          <cell r="C28">
            <v>1</v>
          </cell>
          <cell r="D28">
            <v>1</v>
          </cell>
          <cell r="E28">
            <v>1</v>
          </cell>
          <cell r="G28">
            <v>178</v>
          </cell>
          <cell r="H28">
            <v>134</v>
          </cell>
          <cell r="I28">
            <v>307</v>
          </cell>
        </row>
        <row r="44">
          <cell r="C44">
            <v>49</v>
          </cell>
          <cell r="D44">
            <v>37</v>
          </cell>
          <cell r="E44">
            <v>60</v>
          </cell>
          <cell r="G44">
            <v>713</v>
          </cell>
          <cell r="H44">
            <v>475</v>
          </cell>
          <cell r="I44">
            <v>701</v>
          </cell>
        </row>
        <row r="57">
          <cell r="C57">
            <v>74</v>
          </cell>
          <cell r="D57">
            <v>102</v>
          </cell>
          <cell r="E57">
            <v>450</v>
          </cell>
          <cell r="L57">
            <v>5461212.5499999998</v>
          </cell>
          <cell r="M57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4"/>
  <sheetViews>
    <sheetView tabSelected="1" view="pageBreakPreview" topLeftCell="A51" zoomScaleNormal="150" zoomScaleSheetLayoutView="100" workbookViewId="0">
      <selection activeCell="O11" sqref="O11"/>
    </sheetView>
  </sheetViews>
  <sheetFormatPr defaultRowHeight="15"/>
  <cols>
    <col min="2" max="2" width="25.85546875" customWidth="1"/>
    <col min="9" max="9" width="12" customWidth="1"/>
    <col min="10" max="10" width="9.140625" hidden="1" customWidth="1"/>
  </cols>
  <sheetData>
    <row r="1" spans="1:14" ht="18.75">
      <c r="A1" s="148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 ht="18.75">
      <c r="A2" s="150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4" ht="18.75">
      <c r="A3" s="150" t="s">
        <v>1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 ht="18.75">
      <c r="A4" s="152" t="s">
        <v>52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</row>
    <row r="5" spans="1:14" ht="15.75" thickBot="1">
      <c r="A5" s="1"/>
      <c r="B5" s="1"/>
      <c r="C5" s="1"/>
      <c r="D5" s="1"/>
      <c r="E5" s="1"/>
      <c r="F5" s="1"/>
      <c r="G5" s="1"/>
      <c r="H5" s="1"/>
      <c r="I5" s="1"/>
      <c r="J5" s="117"/>
      <c r="K5" s="117"/>
      <c r="L5" s="1"/>
      <c r="M5" s="1"/>
      <c r="N5" s="1"/>
    </row>
    <row r="6" spans="1:14" ht="91.5" customHeight="1" thickBot="1">
      <c r="A6" s="118" t="s">
        <v>2</v>
      </c>
      <c r="B6" s="118" t="s">
        <v>3</v>
      </c>
      <c r="C6" s="89" t="s">
        <v>4</v>
      </c>
      <c r="D6" s="121"/>
      <c r="E6" s="121"/>
      <c r="F6" s="90"/>
      <c r="G6" s="89" t="s">
        <v>5</v>
      </c>
      <c r="H6" s="121"/>
      <c r="I6" s="121"/>
      <c r="J6" s="121"/>
      <c r="K6" s="90"/>
      <c r="L6" s="89" t="s">
        <v>6</v>
      </c>
      <c r="M6" s="121"/>
      <c r="N6" s="90"/>
    </row>
    <row r="7" spans="1:14" ht="15.75" thickBot="1">
      <c r="A7" s="119"/>
      <c r="B7" s="119"/>
      <c r="C7" s="89" t="s">
        <v>7</v>
      </c>
      <c r="D7" s="121"/>
      <c r="E7" s="90"/>
      <c r="F7" s="2"/>
      <c r="G7" s="89" t="s">
        <v>7</v>
      </c>
      <c r="H7" s="121"/>
      <c r="I7" s="121"/>
      <c r="J7" s="90"/>
      <c r="K7" s="4"/>
      <c r="L7" s="89" t="s">
        <v>7</v>
      </c>
      <c r="M7" s="90"/>
      <c r="N7" s="4"/>
    </row>
    <row r="8" spans="1:14" ht="41.25" thickBot="1">
      <c r="A8" s="120"/>
      <c r="B8" s="120"/>
      <c r="C8" s="4" t="s">
        <v>8</v>
      </c>
      <c r="D8" s="2" t="s">
        <v>9</v>
      </c>
      <c r="E8" s="2" t="s">
        <v>10</v>
      </c>
      <c r="F8" s="4" t="s">
        <v>11</v>
      </c>
      <c r="G8" s="4" t="s">
        <v>8</v>
      </c>
      <c r="H8" s="4" t="s">
        <v>9</v>
      </c>
      <c r="I8" s="89" t="s">
        <v>10</v>
      </c>
      <c r="J8" s="90"/>
      <c r="K8" s="4" t="s">
        <v>11</v>
      </c>
      <c r="L8" s="4" t="s">
        <v>9</v>
      </c>
      <c r="M8" s="4" t="s">
        <v>10</v>
      </c>
      <c r="N8" s="4" t="s">
        <v>11</v>
      </c>
    </row>
    <row r="9" spans="1:14" ht="15.75" thickBot="1">
      <c r="A9" s="5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89">
        <v>9</v>
      </c>
      <c r="J9" s="90"/>
      <c r="K9" s="4">
        <v>10</v>
      </c>
      <c r="L9" s="4">
        <v>11</v>
      </c>
      <c r="M9" s="4">
        <v>12</v>
      </c>
      <c r="N9" s="4">
        <v>13</v>
      </c>
    </row>
    <row r="10" spans="1:14" ht="15.75" thickBot="1">
      <c r="A10" s="6"/>
      <c r="B10" s="91" t="s">
        <v>12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3"/>
    </row>
    <row r="11" spans="1:14" ht="126.75" customHeight="1">
      <c r="A11" s="94" t="s">
        <v>43</v>
      </c>
      <c r="B11" s="96" t="s">
        <v>13</v>
      </c>
      <c r="C11" s="98">
        <f>[1]Лист1!$C$11+[2]Лист1!$C$14</f>
        <v>109</v>
      </c>
      <c r="D11" s="98">
        <f>[1]Лист1!$D$11+[2]Лист1!$D$14</f>
        <v>110</v>
      </c>
      <c r="E11" s="154">
        <f>[1]Лист1!$E$11+[2]Лист1!$E$14</f>
        <v>226</v>
      </c>
      <c r="F11" s="98">
        <v>0</v>
      </c>
      <c r="G11" s="98">
        <f>[1]Лист1!$G$11:$G$14+[2]Лист1!$G$14</f>
        <v>14774</v>
      </c>
      <c r="H11" s="98">
        <f>[1]Лист1!$H$11:$H$14+[2]Лист1!$H$14</f>
        <v>11324</v>
      </c>
      <c r="I11" s="98">
        <f>[1]Лист1!$I$11:$I$14+[2]Лист1!$I$14</f>
        <v>19572</v>
      </c>
      <c r="J11" s="170">
        <v>0</v>
      </c>
      <c r="K11" s="171"/>
      <c r="L11" s="98" t="s">
        <v>14</v>
      </c>
      <c r="M11" s="98" t="s">
        <v>14</v>
      </c>
      <c r="N11" s="122">
        <v>0</v>
      </c>
    </row>
    <row r="12" spans="1:14" ht="15.75" hidden="1" customHeight="1" thickBot="1">
      <c r="A12" s="95"/>
      <c r="B12" s="97"/>
      <c r="C12" s="99"/>
      <c r="D12" s="99"/>
      <c r="E12" s="155"/>
      <c r="F12" s="99"/>
      <c r="G12" s="99"/>
      <c r="H12" s="99"/>
      <c r="I12" s="99"/>
      <c r="J12" s="172"/>
      <c r="K12" s="99"/>
      <c r="L12" s="99"/>
      <c r="M12" s="99"/>
      <c r="N12" s="173"/>
    </row>
    <row r="13" spans="1:14" ht="15.75" hidden="1" customHeight="1" thickBot="1">
      <c r="A13" s="95"/>
      <c r="B13" s="97"/>
      <c r="C13" s="99"/>
      <c r="D13" s="99"/>
      <c r="E13" s="155"/>
      <c r="F13" s="99"/>
      <c r="G13" s="99"/>
      <c r="H13" s="99"/>
      <c r="I13" s="99"/>
      <c r="J13" s="172"/>
      <c r="K13" s="99"/>
      <c r="L13" s="99"/>
      <c r="M13" s="99"/>
      <c r="N13" s="173"/>
    </row>
    <row r="14" spans="1:14" ht="15.75" hidden="1" customHeight="1" thickBot="1">
      <c r="A14" s="95"/>
      <c r="B14" s="97"/>
      <c r="C14" s="99"/>
      <c r="D14" s="99"/>
      <c r="E14" s="155"/>
      <c r="F14" s="99"/>
      <c r="G14" s="99"/>
      <c r="H14" s="99"/>
      <c r="I14" s="99"/>
      <c r="J14" s="172"/>
      <c r="K14" s="99"/>
      <c r="L14" s="99"/>
      <c r="M14" s="99"/>
      <c r="N14" s="173"/>
    </row>
    <row r="15" spans="1:14" ht="27.75" customHeight="1">
      <c r="A15" s="23" t="s">
        <v>44</v>
      </c>
      <c r="B15" s="65" t="s">
        <v>15</v>
      </c>
      <c r="C15" s="54">
        <f>[1]Лист1!$C$15+[2]Лист1!$C$15</f>
        <v>69</v>
      </c>
      <c r="D15" s="54">
        <f>[1]Лист1!$D$15+[2]Лист1!$D$15</f>
        <v>52</v>
      </c>
      <c r="E15" s="54">
        <f>[1]Лист1!$E$15+[2]Лист1!$E$15</f>
        <v>58</v>
      </c>
      <c r="F15" s="54">
        <v>0</v>
      </c>
      <c r="G15" s="54">
        <f>[1]Лист1!$G$15+[2]Лист1!$G$15</f>
        <v>9039</v>
      </c>
      <c r="H15" s="54">
        <f>[1]Лист1!$H$15+[2]Лист1!$H$15</f>
        <v>7219</v>
      </c>
      <c r="I15" s="54">
        <f>[1]Лист1!$I$15+[2]Лист1!$I$15</f>
        <v>16853</v>
      </c>
      <c r="J15" s="100">
        <v>0</v>
      </c>
      <c r="K15" s="100"/>
      <c r="L15" s="54" t="s">
        <v>14</v>
      </c>
      <c r="M15" s="54" t="s">
        <v>14</v>
      </c>
      <c r="N15" s="21">
        <v>0</v>
      </c>
    </row>
    <row r="16" spans="1:14" ht="57.75" customHeight="1" thickBot="1">
      <c r="A16" s="23" t="s">
        <v>45</v>
      </c>
      <c r="B16" s="62" t="s">
        <v>17</v>
      </c>
      <c r="C16" s="55">
        <f>[1]Лист1!$C$16+[2]Лист1!$C$16</f>
        <v>5</v>
      </c>
      <c r="D16" s="55">
        <f>[1]Лист1!$D$16+[2]Лист1!$D$16</f>
        <v>7</v>
      </c>
      <c r="E16" s="55">
        <f>[1]Лист1!$E$16+[2]Лист1!$E$16</f>
        <v>4</v>
      </c>
      <c r="F16" s="55">
        <v>0</v>
      </c>
      <c r="G16" s="55">
        <f>[1]Лист1!$G$16+[2]Лист1!$G$16</f>
        <v>179</v>
      </c>
      <c r="H16" s="55">
        <f>[1]Лист1!$H$16+[2]Лист1!$H$16</f>
        <v>201</v>
      </c>
      <c r="I16" s="55">
        <f>[1]Лист1!$I$16+[2]Лист1!$I$16</f>
        <v>46</v>
      </c>
      <c r="J16" s="69">
        <v>0</v>
      </c>
      <c r="K16" s="70">
        <v>0</v>
      </c>
      <c r="L16" s="55" t="s">
        <v>14</v>
      </c>
      <c r="M16" s="55" t="s">
        <v>14</v>
      </c>
      <c r="N16" s="22">
        <v>0</v>
      </c>
    </row>
    <row r="17" spans="1:14" ht="16.5" customHeight="1">
      <c r="A17" s="112" t="s">
        <v>46</v>
      </c>
      <c r="B17" s="107" t="s">
        <v>20</v>
      </c>
      <c r="C17" s="98">
        <f>[1]Лист1!$C$17:$C$18+[2]Лист1!$C$17</f>
        <v>56</v>
      </c>
      <c r="D17" s="98">
        <f>[1]Лист1!$D$17:$D$18+[2]Лист1!$D$17</f>
        <v>50</v>
      </c>
      <c r="E17" s="98">
        <f>[1]Лист1!$E$17:$E$18+[2]Лист1!$E$17</f>
        <v>84</v>
      </c>
      <c r="F17" s="98">
        <v>0</v>
      </c>
      <c r="G17" s="98">
        <f>[1]Лист1!$G$17:$G$18+[2]Лист1!$G$17</f>
        <v>6444</v>
      </c>
      <c r="H17" s="98">
        <f>[1]Лист1!$H$17:$H$18+[2]Лист1!$H$17</f>
        <v>8362</v>
      </c>
      <c r="I17" s="98">
        <f>[1]Лист1!$I$17:$I$18+[2]Лист1!$I$17</f>
        <v>18688</v>
      </c>
      <c r="J17" s="71"/>
      <c r="K17" s="110">
        <v>0</v>
      </c>
      <c r="L17" s="122" t="s">
        <v>14</v>
      </c>
      <c r="M17" s="122" t="s">
        <v>14</v>
      </c>
      <c r="N17" s="122">
        <v>0</v>
      </c>
    </row>
    <row r="18" spans="1:14" ht="51.75" customHeight="1">
      <c r="A18" s="113"/>
      <c r="B18" s="108"/>
      <c r="C18" s="109"/>
      <c r="D18" s="109"/>
      <c r="E18" s="109"/>
      <c r="F18" s="109"/>
      <c r="G18" s="109"/>
      <c r="H18" s="109"/>
      <c r="I18" s="109"/>
      <c r="J18" s="72">
        <v>0</v>
      </c>
      <c r="K18" s="111"/>
      <c r="L18" s="123"/>
      <c r="M18" s="123"/>
      <c r="N18" s="123"/>
    </row>
    <row r="19" spans="1:14" ht="26.25" customHeight="1" thickBot="1">
      <c r="A19" s="23" t="s">
        <v>47</v>
      </c>
      <c r="B19" s="66" t="s">
        <v>19</v>
      </c>
      <c r="C19" s="54">
        <f>[1]Лист1!$C$19+[2]Лист1!$C$18</f>
        <v>108</v>
      </c>
      <c r="D19" s="54">
        <f>[1]Лист1!$D$19+[2]Лист1!$D$18</f>
        <v>96</v>
      </c>
      <c r="E19" s="54">
        <f>[1]Лист1!$E$19+[2]Лист1!$E$18</f>
        <v>147</v>
      </c>
      <c r="F19" s="54">
        <v>0</v>
      </c>
      <c r="G19" s="54">
        <f>[1]Лист1!$G$19+[2]Лист1!$G$18</f>
        <v>9024</v>
      </c>
      <c r="H19" s="54">
        <f>[1]Лист1!$H$19+[2]Лист1!$H$18</f>
        <v>7166</v>
      </c>
      <c r="I19" s="54">
        <f>[1]Лист1!$I$19+[2]Лист1!$I$18</f>
        <v>15051</v>
      </c>
      <c r="J19" s="100">
        <v>0</v>
      </c>
      <c r="K19" s="100"/>
      <c r="L19" s="21" t="s">
        <v>14</v>
      </c>
      <c r="M19" s="21" t="s">
        <v>14</v>
      </c>
      <c r="N19" s="21">
        <v>0</v>
      </c>
    </row>
    <row r="20" spans="1:14" ht="95.25" customHeight="1" thickBot="1">
      <c r="A20" s="23" t="s">
        <v>49</v>
      </c>
      <c r="B20" s="63" t="s">
        <v>48</v>
      </c>
      <c r="C20" s="56">
        <f>[1]Лист1!$C$20+[2]Лист1!$C$19</f>
        <v>47</v>
      </c>
      <c r="D20" s="56">
        <f>[1]Лист1!$D$20+[2]Лист1!$D$19</f>
        <v>37</v>
      </c>
      <c r="E20" s="56">
        <f>[1]Лист1!$E$20+[2]Лист1!$E$19</f>
        <v>21</v>
      </c>
      <c r="F20" s="56">
        <v>0</v>
      </c>
      <c r="G20" s="57">
        <f>[1]Лист1!$G$20+[2]Лист1!$G$19</f>
        <v>7563</v>
      </c>
      <c r="H20" s="57">
        <f>[1]Лист1!$H$20+[2]Лист1!$H$19</f>
        <v>5091</v>
      </c>
      <c r="I20" s="57">
        <f>[1]Лист1!$I$20+[2]Лист1!$I$19</f>
        <v>1531</v>
      </c>
      <c r="J20" s="124">
        <v>0</v>
      </c>
      <c r="K20" s="125"/>
      <c r="L20" s="44" t="s">
        <v>14</v>
      </c>
      <c r="M20" s="45" t="s">
        <v>14</v>
      </c>
      <c r="N20" s="46">
        <v>0</v>
      </c>
    </row>
    <row r="21" spans="1:14" ht="75" customHeight="1" thickBot="1">
      <c r="A21" s="101" t="s">
        <v>50</v>
      </c>
      <c r="B21" s="102" t="s">
        <v>16</v>
      </c>
      <c r="C21" s="73">
        <f>[1]Лист1!$C$21+[2]Лист1!$C$20</f>
        <v>96</v>
      </c>
      <c r="D21" s="73">
        <f>[1]Лист1!$D$21+[2]Лист1!$D$20</f>
        <v>89</v>
      </c>
      <c r="E21" s="73">
        <f>[1]Лист1!$E$21+[2]Лист1!$E$20</f>
        <v>162</v>
      </c>
      <c r="F21" s="73">
        <v>0</v>
      </c>
      <c r="G21" s="104">
        <f>[1]Лист1!$G$21:$G$23+[2]Лист1!$G$20</f>
        <v>2177</v>
      </c>
      <c r="H21" s="104">
        <f>[1]Лист1!$H$21:$H$23+[2]Лист1!$H$20</f>
        <v>1702</v>
      </c>
      <c r="I21" s="104">
        <f>[1]Лист1!$I$21:$I$23+[2]Лист1!$I$20</f>
        <v>3009</v>
      </c>
      <c r="J21" s="104">
        <v>0</v>
      </c>
      <c r="K21" s="106"/>
      <c r="L21" s="178" t="s">
        <v>14</v>
      </c>
      <c r="M21" s="178" t="s">
        <v>14</v>
      </c>
      <c r="N21" s="178">
        <v>0</v>
      </c>
    </row>
    <row r="22" spans="1:14" ht="15.75" hidden="1" customHeight="1" thickBot="1">
      <c r="A22" s="101"/>
      <c r="B22" s="102"/>
      <c r="C22" s="74"/>
      <c r="D22" s="74"/>
      <c r="E22" s="74"/>
      <c r="F22" s="74"/>
      <c r="G22" s="105"/>
      <c r="H22" s="105"/>
      <c r="I22" s="105"/>
      <c r="J22" s="105"/>
      <c r="K22" s="105"/>
      <c r="L22" s="179"/>
      <c r="M22" s="179"/>
      <c r="N22" s="179"/>
    </row>
    <row r="23" spans="1:14" ht="15" hidden="1" customHeight="1">
      <c r="A23" s="101"/>
      <c r="B23" s="103"/>
      <c r="C23" s="75"/>
      <c r="D23" s="75"/>
      <c r="E23" s="75"/>
      <c r="F23" s="75"/>
      <c r="G23" s="105"/>
      <c r="H23" s="105"/>
      <c r="I23" s="105"/>
      <c r="J23" s="105"/>
      <c r="K23" s="105"/>
      <c r="L23" s="179"/>
      <c r="M23" s="179"/>
      <c r="N23" s="179"/>
    </row>
    <row r="24" spans="1:14" ht="35.25" customHeight="1">
      <c r="A24" s="24">
        <v>43313</v>
      </c>
      <c r="B24" s="64" t="s">
        <v>51</v>
      </c>
      <c r="C24" s="58">
        <f>[1]Лист1!$C$24+[2]Лист1!$C$22</f>
        <v>11</v>
      </c>
      <c r="D24" s="58">
        <f>[1]Лист1!$D$24+[2]Лист1!$D$22</f>
        <v>15</v>
      </c>
      <c r="E24" s="58">
        <f>[1]Лист1!$E$24+[2]Лист1!$E$22</f>
        <v>44</v>
      </c>
      <c r="F24" s="58">
        <v>0</v>
      </c>
      <c r="G24" s="58">
        <f>[1]Лист1!$G$24+[2]Лист1!$G$22</f>
        <v>2244</v>
      </c>
      <c r="H24" s="58">
        <f>[1]Лист1!$H$24+[2]Лист1!$H$22</f>
        <v>5457</v>
      </c>
      <c r="I24" s="58">
        <f>[1]Лист1!$I$24+[2]Лист1!$I$22</f>
        <v>14684</v>
      </c>
      <c r="J24" s="126">
        <v>0</v>
      </c>
      <c r="K24" s="127"/>
      <c r="L24" s="47" t="s">
        <v>14</v>
      </c>
      <c r="M24" s="48" t="s">
        <v>14</v>
      </c>
      <c r="N24" s="49">
        <v>0</v>
      </c>
    </row>
    <row r="25" spans="1:14" ht="58.5" customHeight="1">
      <c r="A25" s="114">
        <v>43344</v>
      </c>
      <c r="B25" s="128" t="s">
        <v>22</v>
      </c>
      <c r="C25" s="129">
        <f>[1]Лист1!$C$25:$C$26+[2]Лист1!$C$23</f>
        <v>92</v>
      </c>
      <c r="D25" s="129">
        <f>[1]Лист1!$D$25:$D$26+[2]Лист1!$D$23</f>
        <v>65</v>
      </c>
      <c r="E25" s="129">
        <f>[1]Лист1!$E$25:$E$26+[2]Лист1!$E$23</f>
        <v>139</v>
      </c>
      <c r="F25" s="129">
        <v>0</v>
      </c>
      <c r="G25" s="129">
        <f>[1]Лист1!$G$25:$G$26+[2]Лист1!$G$23</f>
        <v>2974</v>
      </c>
      <c r="H25" s="129">
        <f>[1]Лист1!$H$25:$H$26+[2]Лист1!$H$23</f>
        <v>1698</v>
      </c>
      <c r="I25" s="129">
        <f>[1]Лист1!$I$25:$I$26+[2]Лист1!$I$23</f>
        <v>3526</v>
      </c>
      <c r="J25" s="201">
        <v>0</v>
      </c>
      <c r="K25" s="202"/>
      <c r="L25" s="186" t="s">
        <v>14</v>
      </c>
      <c r="M25" s="186" t="s">
        <v>14</v>
      </c>
      <c r="N25" s="186">
        <v>0</v>
      </c>
    </row>
    <row r="26" spans="1:14" ht="15" customHeight="1">
      <c r="A26" s="115"/>
      <c r="B26" s="128"/>
      <c r="C26" s="130"/>
      <c r="D26" s="130"/>
      <c r="E26" s="130"/>
      <c r="F26" s="130"/>
      <c r="G26" s="130"/>
      <c r="H26" s="130"/>
      <c r="I26" s="130"/>
      <c r="J26" s="203"/>
      <c r="K26" s="204"/>
      <c r="L26" s="187"/>
      <c r="M26" s="187"/>
      <c r="N26" s="187"/>
    </row>
    <row r="27" spans="1:14" ht="15" customHeight="1">
      <c r="A27" s="50">
        <v>43374</v>
      </c>
      <c r="B27" s="66" t="s">
        <v>23</v>
      </c>
      <c r="C27" s="54">
        <f>[1]Лист1!$C$27+[2]Лист1!$C$24</f>
        <v>38</v>
      </c>
      <c r="D27" s="54">
        <f>[1]Лист1!$D$27+[2]Лист1!$D$24</f>
        <v>36</v>
      </c>
      <c r="E27" s="54">
        <f>[1]Лист1!$E$27+[2]Лист1!$E$24</f>
        <v>14</v>
      </c>
      <c r="F27" s="54">
        <v>0</v>
      </c>
      <c r="G27" s="76">
        <f>[1]Лист1!$G$27+[2]Лист1!$G$24</f>
        <v>1709</v>
      </c>
      <c r="H27" s="54">
        <f>[1]Лист1!$H$27+[2]Лист1!$H$24</f>
        <v>1367</v>
      </c>
      <c r="I27" s="54">
        <f>[1]Лист1!$I$27+[2]Лист1!$I$24</f>
        <v>193</v>
      </c>
      <c r="J27" s="116">
        <v>0</v>
      </c>
      <c r="K27" s="116"/>
      <c r="L27" s="21" t="s">
        <v>14</v>
      </c>
      <c r="M27" s="21" t="s">
        <v>14</v>
      </c>
      <c r="N27" s="21">
        <v>0</v>
      </c>
    </row>
    <row r="28" spans="1:14" ht="27">
      <c r="A28" s="28">
        <v>43405</v>
      </c>
      <c r="B28" s="66" t="s">
        <v>18</v>
      </c>
      <c r="C28" s="67">
        <f>[1]Лист1!$C$28</f>
        <v>1</v>
      </c>
      <c r="D28" s="67">
        <f>[1]Лист1!$D$28</f>
        <v>0</v>
      </c>
      <c r="E28" s="67">
        <v>0</v>
      </c>
      <c r="F28" s="67">
        <v>0</v>
      </c>
      <c r="G28" s="67">
        <v>7</v>
      </c>
      <c r="H28" s="67">
        <v>2</v>
      </c>
      <c r="I28" s="67">
        <v>0</v>
      </c>
      <c r="J28" s="190">
        <v>0</v>
      </c>
      <c r="K28" s="190"/>
      <c r="L28" s="41" t="s">
        <v>14</v>
      </c>
      <c r="M28" s="41" t="s">
        <v>14</v>
      </c>
      <c r="N28" s="41">
        <v>0</v>
      </c>
    </row>
    <row r="29" spans="1:14" ht="15.75" hidden="1" customHeight="1" thickBot="1">
      <c r="A29" s="13"/>
      <c r="B29" s="12"/>
      <c r="C29" s="25"/>
      <c r="D29" s="25"/>
      <c r="E29" s="25"/>
      <c r="F29" s="25"/>
      <c r="G29" s="25"/>
      <c r="H29" s="25"/>
      <c r="I29" s="25"/>
      <c r="J29" s="29"/>
      <c r="K29" s="26"/>
      <c r="L29" s="25"/>
      <c r="M29" s="25"/>
      <c r="N29" s="25"/>
    </row>
    <row r="30" spans="1:14" ht="60" customHeight="1">
      <c r="A30" s="141">
        <v>43435</v>
      </c>
      <c r="B30" s="139" t="s">
        <v>21</v>
      </c>
      <c r="C30" s="188">
        <v>44</v>
      </c>
      <c r="D30" s="188">
        <v>23</v>
      </c>
      <c r="E30" s="188">
        <v>3</v>
      </c>
      <c r="F30" s="188">
        <v>0</v>
      </c>
      <c r="G30" s="188">
        <v>853</v>
      </c>
      <c r="H30" s="189">
        <v>453</v>
      </c>
      <c r="I30" s="188">
        <v>50</v>
      </c>
      <c r="J30" s="191">
        <v>0</v>
      </c>
      <c r="K30" s="192"/>
      <c r="L30" s="186" t="s">
        <v>14</v>
      </c>
      <c r="M30" s="186" t="s">
        <v>14</v>
      </c>
      <c r="N30" s="186">
        <v>0</v>
      </c>
    </row>
    <row r="31" spans="1:14" ht="15" hidden="1" customHeight="1">
      <c r="A31" s="141"/>
      <c r="B31" s="139"/>
      <c r="C31" s="178"/>
      <c r="D31" s="178"/>
      <c r="E31" s="178"/>
      <c r="F31" s="178"/>
      <c r="G31" s="178"/>
      <c r="H31" s="104"/>
      <c r="I31" s="178"/>
      <c r="J31" s="193"/>
      <c r="K31" s="194"/>
      <c r="L31" s="187"/>
      <c r="M31" s="187"/>
      <c r="N31" s="187"/>
    </row>
    <row r="32" spans="1:14" ht="36.75" customHeight="1">
      <c r="A32" s="137" t="s">
        <v>53</v>
      </c>
      <c r="B32" s="139" t="s">
        <v>24</v>
      </c>
      <c r="C32" s="196">
        <v>39</v>
      </c>
      <c r="D32" s="174">
        <v>26</v>
      </c>
      <c r="E32" s="174">
        <v>108</v>
      </c>
      <c r="F32" s="174">
        <v>0</v>
      </c>
      <c r="G32" s="174">
        <v>824</v>
      </c>
      <c r="H32" s="175">
        <v>403</v>
      </c>
      <c r="I32" s="174">
        <v>29</v>
      </c>
      <c r="J32" s="195">
        <v>0</v>
      </c>
      <c r="K32" s="196"/>
      <c r="L32" s="177" t="s">
        <v>14</v>
      </c>
      <c r="M32" s="177" t="s">
        <v>14</v>
      </c>
      <c r="N32" s="177">
        <v>0</v>
      </c>
    </row>
    <row r="33" spans="1:14" ht="15" hidden="1" customHeight="1">
      <c r="A33" s="138"/>
      <c r="B33" s="139"/>
      <c r="C33" s="198"/>
      <c r="D33" s="166"/>
      <c r="E33" s="166"/>
      <c r="F33" s="166"/>
      <c r="G33" s="166"/>
      <c r="H33" s="176"/>
      <c r="I33" s="166"/>
      <c r="J33" s="197"/>
      <c r="K33" s="198"/>
      <c r="L33" s="123"/>
      <c r="M33" s="123"/>
      <c r="N33" s="123"/>
    </row>
    <row r="34" spans="1:14" ht="15.75">
      <c r="A34" s="30"/>
      <c r="B34" s="59" t="s">
        <v>25</v>
      </c>
      <c r="C34" s="81">
        <f>[1]Лист1!$C$34+[2]Лист1!$C$25</f>
        <v>715</v>
      </c>
      <c r="D34" s="81">
        <f>[1]Лист1!$D$34+[2]Лист1!$D$25</f>
        <v>606</v>
      </c>
      <c r="E34" s="81">
        <f>[1]Лист1!$E$34+[2]Лист1!$E$25</f>
        <v>1010</v>
      </c>
      <c r="F34" s="81">
        <v>0</v>
      </c>
      <c r="G34" s="81">
        <f>[1]Лист1!$G$34+[2]Лист1!$G$25</f>
        <v>57811</v>
      </c>
      <c r="H34" s="81">
        <f>[1]Лист1!$H$34+[2]Лист1!$H$25</f>
        <v>50445</v>
      </c>
      <c r="I34" s="81">
        <f>[1]Лист1!$I$34+[2]Лист1!$I$25</f>
        <v>93232</v>
      </c>
      <c r="J34" s="140">
        <v>0</v>
      </c>
      <c r="K34" s="140"/>
      <c r="L34" s="41" t="s">
        <v>14</v>
      </c>
      <c r="M34" s="21" t="s">
        <v>14</v>
      </c>
      <c r="N34" s="21">
        <v>0</v>
      </c>
    </row>
    <row r="35" spans="1:14" ht="15.75" thickBot="1">
      <c r="A35" s="6"/>
      <c r="B35" s="158" t="s">
        <v>26</v>
      </c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60"/>
    </row>
    <row r="36" spans="1:14" ht="127.5" customHeight="1">
      <c r="A36" s="131">
        <v>43102</v>
      </c>
      <c r="B36" s="107" t="s">
        <v>27</v>
      </c>
      <c r="C36" s="98">
        <f>[1]Лист1!$C$36:$C$37+[2]Лист1!$C$27</f>
        <v>117</v>
      </c>
      <c r="D36" s="98">
        <f>[1]Лист1!$D$36:$D$37+[2]Лист1!$D$27</f>
        <v>103</v>
      </c>
      <c r="E36" s="98">
        <f>[1]Лист1!$E$36:$E$37+[2]Лист1!$E$27</f>
        <v>132</v>
      </c>
      <c r="F36" s="98">
        <v>0</v>
      </c>
      <c r="G36" s="98">
        <f>[1]Лист1!$G$36:$G$37+[2]Лист1!$G$27</f>
        <v>13098</v>
      </c>
      <c r="H36" s="98">
        <f>[1]Лист1!$H$36:$H$37+[2]Лист1!$H$27</f>
        <v>11205</v>
      </c>
      <c r="I36" s="98">
        <f>[1]Лист1!$I$36:$I$37+[2]Лист1!$I$27</f>
        <v>15622</v>
      </c>
      <c r="J36" s="133">
        <v>0</v>
      </c>
      <c r="K36" s="134"/>
      <c r="L36" s="122" t="s">
        <v>14</v>
      </c>
      <c r="M36" s="122" t="s">
        <v>14</v>
      </c>
      <c r="N36" s="122">
        <v>0</v>
      </c>
    </row>
    <row r="37" spans="1:14" ht="15.75" hidden="1" thickBot="1">
      <c r="A37" s="132"/>
      <c r="B37" s="108"/>
      <c r="C37" s="109"/>
      <c r="D37" s="109"/>
      <c r="E37" s="109"/>
      <c r="F37" s="109"/>
      <c r="G37" s="109"/>
      <c r="H37" s="109"/>
      <c r="I37" s="109"/>
      <c r="J37" s="135"/>
      <c r="K37" s="136"/>
      <c r="L37" s="123"/>
      <c r="M37" s="123"/>
      <c r="N37" s="123"/>
    </row>
    <row r="38" spans="1:14" ht="40.5">
      <c r="A38" s="27" t="s">
        <v>29</v>
      </c>
      <c r="B38" s="66" t="s">
        <v>30</v>
      </c>
      <c r="C38" s="67">
        <f>[1]Лист1!$C$38+[2]Лист1!$C$28</f>
        <v>7</v>
      </c>
      <c r="D38" s="67">
        <f>[1]Лист1!$D$38+[2]Лист1!$D$28</f>
        <v>4</v>
      </c>
      <c r="E38" s="67">
        <f>[1]Лист1!$E$38+[2]Лист1!$E$28</f>
        <v>1</v>
      </c>
      <c r="F38" s="67">
        <v>0</v>
      </c>
      <c r="G38" s="67">
        <f>[1]Лист1!$G$38+[2]Лист1!$G$28</f>
        <v>668</v>
      </c>
      <c r="H38" s="67">
        <f>[1]Лист1!$H$38+[2]Лист1!$H$28</f>
        <v>301</v>
      </c>
      <c r="I38" s="67">
        <f>[1]Лист1!$I$38+[2]Лист1!$I$28</f>
        <v>307</v>
      </c>
      <c r="J38" s="190">
        <v>0</v>
      </c>
      <c r="K38" s="190"/>
      <c r="L38" s="41" t="s">
        <v>14</v>
      </c>
      <c r="M38" s="41" t="s">
        <v>14</v>
      </c>
      <c r="N38" s="41">
        <v>0</v>
      </c>
    </row>
    <row r="39" spans="1:14" ht="72.75" customHeight="1">
      <c r="A39" s="167">
        <v>43133</v>
      </c>
      <c r="B39" s="168" t="s">
        <v>28</v>
      </c>
      <c r="C39" s="205">
        <v>7</v>
      </c>
      <c r="D39" s="205">
        <v>1</v>
      </c>
      <c r="E39" s="205">
        <v>1</v>
      </c>
      <c r="F39" s="205">
        <v>0</v>
      </c>
      <c r="G39" s="205">
        <v>268</v>
      </c>
      <c r="H39" s="205">
        <v>18</v>
      </c>
      <c r="I39" s="205">
        <v>52</v>
      </c>
      <c r="J39" s="190">
        <v>0</v>
      </c>
      <c r="K39" s="190"/>
      <c r="L39" s="200" t="s">
        <v>14</v>
      </c>
      <c r="M39" s="200" t="s">
        <v>14</v>
      </c>
      <c r="N39" s="200">
        <v>0</v>
      </c>
    </row>
    <row r="40" spans="1:14" ht="15" hidden="1" customHeight="1">
      <c r="A40" s="156"/>
      <c r="B40" s="169"/>
      <c r="C40" s="205"/>
      <c r="D40" s="205"/>
      <c r="E40" s="205"/>
      <c r="F40" s="205"/>
      <c r="G40" s="205"/>
      <c r="H40" s="205"/>
      <c r="I40" s="205"/>
      <c r="J40" s="190"/>
      <c r="K40" s="190"/>
      <c r="L40" s="200"/>
      <c r="M40" s="200"/>
      <c r="N40" s="200"/>
    </row>
    <row r="41" spans="1:14" ht="15.75">
      <c r="A41" s="30"/>
      <c r="B41" s="37" t="s">
        <v>25</v>
      </c>
      <c r="C41" s="82">
        <f>C36+C38+C39</f>
        <v>131</v>
      </c>
      <c r="D41" s="82">
        <f>D36+D38+D39</f>
        <v>108</v>
      </c>
      <c r="E41" s="82">
        <f>E36+E38+E39</f>
        <v>134</v>
      </c>
      <c r="F41" s="82">
        <v>0</v>
      </c>
      <c r="G41" s="82">
        <f>G36+G38+G39</f>
        <v>14034</v>
      </c>
      <c r="H41" s="82">
        <f>H36+H38+H39</f>
        <v>11524</v>
      </c>
      <c r="I41" s="82">
        <f>I36+I38+I39</f>
        <v>15981</v>
      </c>
      <c r="J41" s="164">
        <v>0</v>
      </c>
      <c r="K41" s="164"/>
      <c r="L41" s="21" t="s">
        <v>14</v>
      </c>
      <c r="M41" s="21" t="s">
        <v>14</v>
      </c>
      <c r="N41" s="21">
        <v>0</v>
      </c>
    </row>
    <row r="42" spans="1:14" ht="15.75" thickBot="1">
      <c r="A42" s="6"/>
      <c r="B42" s="158" t="s">
        <v>31</v>
      </c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60"/>
    </row>
    <row r="43" spans="1:14" ht="114.75" customHeight="1">
      <c r="A43" s="131">
        <v>43103</v>
      </c>
      <c r="B43" s="107" t="s">
        <v>32</v>
      </c>
      <c r="C43" s="165">
        <v>41</v>
      </c>
      <c r="D43" s="165">
        <v>32</v>
      </c>
      <c r="E43" s="165">
        <v>13</v>
      </c>
      <c r="F43" s="165">
        <v>0</v>
      </c>
      <c r="G43" s="165">
        <v>1928</v>
      </c>
      <c r="H43" s="165">
        <v>1199</v>
      </c>
      <c r="I43" s="165">
        <v>186</v>
      </c>
      <c r="J43" s="199">
        <v>0</v>
      </c>
      <c r="K43" s="127"/>
      <c r="L43" s="165" t="s">
        <v>14</v>
      </c>
      <c r="M43" s="165" t="s">
        <v>14</v>
      </c>
      <c r="N43" s="165">
        <v>0</v>
      </c>
    </row>
    <row r="44" spans="1:14" ht="15.75" hidden="1" customHeight="1" thickBot="1">
      <c r="A44" s="132"/>
      <c r="B44" s="108"/>
      <c r="C44" s="166"/>
      <c r="D44" s="166"/>
      <c r="E44" s="166"/>
      <c r="F44" s="166"/>
      <c r="G44" s="166"/>
      <c r="H44" s="166"/>
      <c r="I44" s="166"/>
      <c r="J44" s="197"/>
      <c r="K44" s="198"/>
      <c r="L44" s="166"/>
      <c r="M44" s="166"/>
      <c r="N44" s="166"/>
    </row>
    <row r="45" spans="1:14" ht="15.75">
      <c r="A45" s="30"/>
      <c r="B45" s="59" t="s">
        <v>25</v>
      </c>
      <c r="C45" s="81">
        <f>C43</f>
        <v>41</v>
      </c>
      <c r="D45" s="81">
        <f>D43</f>
        <v>32</v>
      </c>
      <c r="E45" s="81">
        <f>E43</f>
        <v>13</v>
      </c>
      <c r="F45" s="81">
        <v>0</v>
      </c>
      <c r="G45" s="81">
        <f>G43</f>
        <v>1928</v>
      </c>
      <c r="H45" s="81">
        <f>H43</f>
        <v>1199</v>
      </c>
      <c r="I45" s="81">
        <f>I43</f>
        <v>186</v>
      </c>
      <c r="J45" s="157">
        <v>0</v>
      </c>
      <c r="K45" s="157"/>
      <c r="L45" s="21" t="s">
        <v>14</v>
      </c>
      <c r="M45" s="21" t="s">
        <v>14</v>
      </c>
      <c r="N45" s="21">
        <v>0</v>
      </c>
    </row>
    <row r="46" spans="1:14" ht="15.75" thickBot="1">
      <c r="A46" s="6"/>
      <c r="B46" s="158" t="s">
        <v>33</v>
      </c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60"/>
    </row>
    <row r="47" spans="1:14" ht="16.5" thickBot="1">
      <c r="A47" s="16">
        <v>43104</v>
      </c>
      <c r="B47" s="10"/>
      <c r="C47" s="9"/>
      <c r="D47" s="9"/>
      <c r="E47" s="9"/>
      <c r="F47" s="9"/>
      <c r="G47" s="9"/>
      <c r="H47" s="9"/>
      <c r="I47" s="9"/>
      <c r="J47" s="144"/>
      <c r="K47" s="145"/>
      <c r="L47" s="3" t="s">
        <v>14</v>
      </c>
      <c r="M47" s="3" t="s">
        <v>14</v>
      </c>
      <c r="N47" s="9"/>
    </row>
    <row r="48" spans="1:14" ht="16.5" thickBot="1">
      <c r="A48" s="5" t="s">
        <v>34</v>
      </c>
      <c r="B48" s="10"/>
      <c r="C48" s="9"/>
      <c r="D48" s="9"/>
      <c r="E48" s="9"/>
      <c r="F48" s="9"/>
      <c r="G48" s="9"/>
      <c r="H48" s="9"/>
      <c r="I48" s="9"/>
      <c r="J48" s="144"/>
      <c r="K48" s="145"/>
      <c r="L48" s="3" t="s">
        <v>14</v>
      </c>
      <c r="M48" s="3" t="s">
        <v>14</v>
      </c>
      <c r="N48" s="9"/>
    </row>
    <row r="49" spans="1:14" ht="16.5" thickBot="1">
      <c r="A49" s="5"/>
      <c r="B49" s="10" t="s">
        <v>25</v>
      </c>
      <c r="C49" s="7"/>
      <c r="D49" s="7"/>
      <c r="E49" s="7"/>
      <c r="F49" s="7"/>
      <c r="G49" s="7"/>
      <c r="H49" s="7"/>
      <c r="I49" s="7"/>
      <c r="J49" s="146"/>
      <c r="K49" s="147"/>
      <c r="L49" s="3" t="s">
        <v>14</v>
      </c>
      <c r="M49" s="3" t="s">
        <v>14</v>
      </c>
      <c r="N49" s="7"/>
    </row>
    <row r="50" spans="1:14" ht="16.5" thickBot="1">
      <c r="A50" s="6"/>
      <c r="B50" s="161" t="s">
        <v>35</v>
      </c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3"/>
    </row>
    <row r="51" spans="1:14" ht="16.5" thickBot="1">
      <c r="A51" s="16">
        <v>43105</v>
      </c>
      <c r="B51" s="10"/>
      <c r="C51" s="9"/>
      <c r="D51" s="9"/>
      <c r="E51" s="9"/>
      <c r="F51" s="9"/>
      <c r="G51" s="9"/>
      <c r="H51" s="9"/>
      <c r="I51" s="9"/>
      <c r="J51" s="144"/>
      <c r="K51" s="145"/>
      <c r="L51" s="3" t="s">
        <v>14</v>
      </c>
      <c r="M51" s="3" t="s">
        <v>14</v>
      </c>
      <c r="N51" s="9"/>
    </row>
    <row r="52" spans="1:14" ht="16.5" thickBot="1">
      <c r="A52" s="5" t="s">
        <v>34</v>
      </c>
      <c r="B52" s="10"/>
      <c r="C52" s="9"/>
      <c r="D52" s="9"/>
      <c r="E52" s="9"/>
      <c r="F52" s="9"/>
      <c r="G52" s="9"/>
      <c r="H52" s="9"/>
      <c r="I52" s="9"/>
      <c r="J52" s="144"/>
      <c r="K52" s="145"/>
      <c r="L52" s="3" t="s">
        <v>14</v>
      </c>
      <c r="M52" s="3" t="s">
        <v>14</v>
      </c>
      <c r="N52" s="9"/>
    </row>
    <row r="53" spans="1:14" ht="16.5" thickBot="1">
      <c r="A53" s="5"/>
      <c r="B53" s="10" t="s">
        <v>25</v>
      </c>
      <c r="C53" s="7"/>
      <c r="D53" s="7"/>
      <c r="E53" s="7"/>
      <c r="F53" s="7"/>
      <c r="G53" s="7"/>
      <c r="H53" s="7"/>
      <c r="I53" s="7"/>
      <c r="J53" s="146"/>
      <c r="K53" s="147"/>
      <c r="L53" s="3" t="s">
        <v>14</v>
      </c>
      <c r="M53" s="3" t="s">
        <v>14</v>
      </c>
      <c r="N53" s="7"/>
    </row>
    <row r="54" spans="1:14" ht="15.75" thickBot="1">
      <c r="A54" s="68"/>
      <c r="B54" s="91" t="s">
        <v>36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3"/>
    </row>
    <row r="55" spans="1:14" ht="61.5" customHeight="1" thickBot="1">
      <c r="A55" s="156">
        <v>43106</v>
      </c>
      <c r="B55" s="139" t="s">
        <v>38</v>
      </c>
      <c r="C55" s="186">
        <f>[1]Лист1!$C$55:$C$56+[2]Лист1!$C$44</f>
        <v>49</v>
      </c>
      <c r="D55" s="186">
        <f>[1]Лист1!$D$55:$D$56+[2]Лист1!$D$44</f>
        <v>38</v>
      </c>
      <c r="E55" s="186">
        <f>[1]Лист1!$E$55:$E$56+[2]Лист1!$E$44</f>
        <v>60</v>
      </c>
      <c r="F55" s="186">
        <v>0</v>
      </c>
      <c r="G55" s="186">
        <f>[1]Лист1!$G$55:$G$56+[2]Лист1!$G$44</f>
        <v>715</v>
      </c>
      <c r="H55" s="186">
        <f>[1]Лист1!$H$55:$H$56+[2]Лист1!$H$44</f>
        <v>478</v>
      </c>
      <c r="I55" s="186">
        <f>[1]Лист1!$I$55:$I$56+[2]Лист1!$I$44</f>
        <v>701</v>
      </c>
      <c r="J55" s="201">
        <v>0</v>
      </c>
      <c r="K55" s="202"/>
      <c r="L55" s="186" t="s">
        <v>14</v>
      </c>
      <c r="M55" s="186" t="s">
        <v>14</v>
      </c>
      <c r="N55" s="186">
        <v>0</v>
      </c>
    </row>
    <row r="56" spans="1:14" ht="15.75" hidden="1" thickBot="1">
      <c r="A56" s="156"/>
      <c r="B56" s="139"/>
      <c r="C56" s="187"/>
      <c r="D56" s="187"/>
      <c r="E56" s="187"/>
      <c r="F56" s="187"/>
      <c r="G56" s="187"/>
      <c r="H56" s="187"/>
      <c r="I56" s="187"/>
      <c r="J56" s="203"/>
      <c r="K56" s="204"/>
      <c r="L56" s="187"/>
      <c r="M56" s="187"/>
      <c r="N56" s="187"/>
    </row>
    <row r="57" spans="1:14" ht="55.5" customHeight="1" thickBot="1">
      <c r="A57" s="51">
        <v>43137</v>
      </c>
      <c r="B57" s="11" t="s">
        <v>37</v>
      </c>
      <c r="C57" s="14">
        <v>0</v>
      </c>
      <c r="D57" s="14">
        <v>4</v>
      </c>
      <c r="E57" s="14">
        <v>3</v>
      </c>
      <c r="F57" s="14">
        <v>0</v>
      </c>
      <c r="G57" s="14">
        <v>13</v>
      </c>
      <c r="H57" s="14">
        <v>13</v>
      </c>
      <c r="I57" s="14">
        <v>9</v>
      </c>
      <c r="J57" s="133">
        <v>0</v>
      </c>
      <c r="K57" s="134"/>
      <c r="L57" s="14" t="s">
        <v>14</v>
      </c>
      <c r="M57" s="14" t="s">
        <v>14</v>
      </c>
      <c r="N57" s="14">
        <v>0</v>
      </c>
    </row>
    <row r="58" spans="1:14" ht="57" customHeight="1">
      <c r="A58" s="142">
        <v>43165</v>
      </c>
      <c r="B58" s="139" t="s">
        <v>39</v>
      </c>
      <c r="C58" s="186">
        <v>0</v>
      </c>
      <c r="D58" s="186">
        <v>0</v>
      </c>
      <c r="E58" s="186">
        <v>0</v>
      </c>
      <c r="F58" s="186">
        <v>0</v>
      </c>
      <c r="G58" s="186">
        <v>3</v>
      </c>
      <c r="H58" s="186">
        <v>1</v>
      </c>
      <c r="I58" s="186">
        <v>0</v>
      </c>
      <c r="J58" s="201">
        <v>0</v>
      </c>
      <c r="K58" s="202"/>
      <c r="L58" s="186" t="s">
        <v>14</v>
      </c>
      <c r="M58" s="186" t="s">
        <v>14</v>
      </c>
      <c r="N58" s="186">
        <v>0</v>
      </c>
    </row>
    <row r="59" spans="1:14" ht="15" hidden="1" customHeight="1">
      <c r="A59" s="143"/>
      <c r="B59" s="139"/>
      <c r="C59" s="187"/>
      <c r="D59" s="187"/>
      <c r="E59" s="187"/>
      <c r="F59" s="187"/>
      <c r="G59" s="187"/>
      <c r="H59" s="187"/>
      <c r="I59" s="187"/>
      <c r="J59" s="203"/>
      <c r="K59" s="204"/>
      <c r="L59" s="187"/>
      <c r="M59" s="187"/>
      <c r="N59" s="187"/>
    </row>
    <row r="60" spans="1:14" ht="15.75">
      <c r="A60" s="30"/>
      <c r="B60" s="77" t="s">
        <v>25</v>
      </c>
      <c r="C60" s="78">
        <f>C55+C57+C58</f>
        <v>49</v>
      </c>
      <c r="D60" s="78">
        <f>D55+D57+D58</f>
        <v>42</v>
      </c>
      <c r="E60" s="78">
        <f>E55+E57+E58</f>
        <v>63</v>
      </c>
      <c r="F60" s="78">
        <v>0</v>
      </c>
      <c r="G60" s="78">
        <f>G55+G57+G58</f>
        <v>731</v>
      </c>
      <c r="H60" s="78">
        <f>H55+H57+H58</f>
        <v>492</v>
      </c>
      <c r="I60" s="78">
        <f>I55+I57+I58</f>
        <v>710</v>
      </c>
      <c r="J60" s="157">
        <f>J55+J57+J58</f>
        <v>0</v>
      </c>
      <c r="K60" s="157"/>
      <c r="L60" s="21" t="s">
        <v>14</v>
      </c>
      <c r="M60" s="21" t="s">
        <v>14</v>
      </c>
      <c r="N60" s="21">
        <v>0</v>
      </c>
    </row>
    <row r="61" spans="1:14" ht="27" customHeight="1" thickBot="1">
      <c r="A61" s="6"/>
      <c r="B61" s="158" t="s">
        <v>40</v>
      </c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60"/>
    </row>
    <row r="62" spans="1:14" ht="16.5" thickBot="1">
      <c r="A62" s="15">
        <v>43107</v>
      </c>
      <c r="B62" s="10"/>
      <c r="C62" s="9"/>
      <c r="D62" s="9"/>
      <c r="E62" s="9"/>
      <c r="F62" s="9"/>
      <c r="G62" s="9"/>
      <c r="H62" s="9"/>
      <c r="I62" s="9"/>
      <c r="J62" s="144"/>
      <c r="K62" s="145"/>
      <c r="L62" s="3" t="s">
        <v>14</v>
      </c>
      <c r="M62" s="3" t="s">
        <v>14</v>
      </c>
      <c r="N62" s="9"/>
    </row>
    <row r="63" spans="1:14" ht="16.5" thickBot="1">
      <c r="A63" s="17" t="s">
        <v>34</v>
      </c>
      <c r="B63" s="18"/>
      <c r="C63" s="9"/>
      <c r="D63" s="9"/>
      <c r="E63" s="9"/>
      <c r="F63" s="9"/>
      <c r="G63" s="9"/>
      <c r="H63" s="9"/>
      <c r="I63" s="9"/>
      <c r="J63" s="144"/>
      <c r="K63" s="145"/>
      <c r="L63" s="3" t="s">
        <v>14</v>
      </c>
      <c r="M63" s="3" t="s">
        <v>14</v>
      </c>
      <c r="N63" s="9"/>
    </row>
    <row r="64" spans="1:14" ht="16.5" thickBot="1">
      <c r="A64" s="5"/>
      <c r="B64" s="10" t="s">
        <v>25</v>
      </c>
      <c r="C64" s="9"/>
      <c r="D64" s="9"/>
      <c r="E64" s="9"/>
      <c r="F64" s="9"/>
      <c r="G64" s="9"/>
      <c r="H64" s="9"/>
      <c r="I64" s="9"/>
      <c r="J64" s="144"/>
      <c r="K64" s="145"/>
      <c r="L64" s="3" t="s">
        <v>14</v>
      </c>
      <c r="M64" s="3" t="s">
        <v>14</v>
      </c>
      <c r="N64" s="9"/>
    </row>
    <row r="65" spans="1:14" ht="15.75" thickBot="1">
      <c r="A65" s="8"/>
      <c r="B65" s="182" t="s">
        <v>41</v>
      </c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4"/>
    </row>
    <row r="66" spans="1:14" ht="16.5" thickBot="1">
      <c r="A66" s="15">
        <v>43108</v>
      </c>
      <c r="B66" s="10"/>
      <c r="C66" s="9"/>
      <c r="D66" s="9"/>
      <c r="E66" s="9"/>
      <c r="F66" s="9"/>
      <c r="G66" s="9"/>
      <c r="H66" s="9"/>
      <c r="I66" s="9"/>
      <c r="J66" s="144"/>
      <c r="K66" s="145"/>
      <c r="L66" s="3" t="s">
        <v>14</v>
      </c>
      <c r="M66" s="3" t="s">
        <v>14</v>
      </c>
      <c r="N66" s="9"/>
    </row>
    <row r="67" spans="1:14" ht="16.5" thickBot="1">
      <c r="A67" s="17" t="s">
        <v>34</v>
      </c>
      <c r="B67" s="18"/>
      <c r="C67" s="9"/>
      <c r="D67" s="9"/>
      <c r="E67" s="9"/>
      <c r="F67" s="9"/>
      <c r="G67" s="9"/>
      <c r="H67" s="9"/>
      <c r="I67" s="9"/>
      <c r="J67" s="144"/>
      <c r="K67" s="145"/>
      <c r="L67" s="3" t="s">
        <v>14</v>
      </c>
      <c r="M67" s="3" t="s">
        <v>14</v>
      </c>
      <c r="N67" s="9"/>
    </row>
    <row r="68" spans="1:14" ht="16.5" thickBot="1">
      <c r="A68" s="5"/>
      <c r="B68" s="60" t="s">
        <v>25</v>
      </c>
      <c r="C68" s="9"/>
      <c r="D68" s="9"/>
      <c r="E68" s="9"/>
      <c r="F68" s="9"/>
      <c r="G68" s="9"/>
      <c r="H68" s="9"/>
      <c r="I68" s="9"/>
      <c r="J68" s="144"/>
      <c r="K68" s="145"/>
      <c r="L68" s="3" t="s">
        <v>14</v>
      </c>
      <c r="M68" s="3" t="s">
        <v>14</v>
      </c>
      <c r="N68" s="9"/>
    </row>
    <row r="69" spans="1:14" ht="15.75">
      <c r="A69" s="38"/>
      <c r="B69" s="61" t="s">
        <v>42</v>
      </c>
      <c r="C69" s="79">
        <f>[1]Лист1!$C$69+[2]Лист1!$C$57</f>
        <v>129</v>
      </c>
      <c r="D69" s="79">
        <f>[1]Лист1!$D$69+[2]Лист1!$D$57</f>
        <v>179</v>
      </c>
      <c r="E69" s="79">
        <f>[1]Лист1!$E$69+[2]Лист1!$E$57</f>
        <v>525</v>
      </c>
      <c r="F69" s="79">
        <v>0</v>
      </c>
      <c r="G69" s="80">
        <f>G34+G41+G45+G60</f>
        <v>74504</v>
      </c>
      <c r="H69" s="79">
        <f>H34+H41+H45+H60</f>
        <v>63660</v>
      </c>
      <c r="I69" s="79">
        <f>I34+I41+I45+I60</f>
        <v>110109</v>
      </c>
      <c r="J69" s="180">
        <v>0</v>
      </c>
      <c r="K69" s="181"/>
      <c r="L69" s="185">
        <f>[1]Лист1!$L$69:$M$69+[2]Лист1!$L$57:$M$57</f>
        <v>6235113.7000000002</v>
      </c>
      <c r="M69" s="181"/>
      <c r="N69" s="39">
        <v>0</v>
      </c>
    </row>
    <row r="70" spans="1:14" ht="15.75">
      <c r="A70" s="40"/>
      <c r="B70" s="20"/>
      <c r="C70" s="83">
        <f>C69+D69+E69+F69</f>
        <v>833</v>
      </c>
      <c r="D70" s="84"/>
      <c r="E70" s="85"/>
      <c r="F70" s="41"/>
      <c r="G70" s="83">
        <f>G69+H69+I69</f>
        <v>248273</v>
      </c>
      <c r="H70" s="86"/>
      <c r="I70" s="87"/>
      <c r="J70" s="43"/>
      <c r="K70" s="43"/>
      <c r="L70" s="88">
        <f>L69</f>
        <v>6235113.7000000002</v>
      </c>
      <c r="M70" s="87"/>
      <c r="N70" s="43"/>
    </row>
    <row r="71" spans="1:14" ht="15.75">
      <c r="A71" s="40"/>
      <c r="B71" s="20"/>
      <c r="C71" s="41"/>
      <c r="D71" s="41"/>
      <c r="E71" s="41"/>
      <c r="F71" s="41"/>
      <c r="G71" s="42"/>
      <c r="H71" s="41"/>
      <c r="I71" s="41"/>
      <c r="J71" s="43"/>
      <c r="K71" s="43"/>
      <c r="L71" s="41"/>
      <c r="M71" s="43"/>
      <c r="N71" s="43"/>
    </row>
    <row r="72" spans="1:14" ht="15.75">
      <c r="A72" s="32"/>
      <c r="B72" s="33"/>
      <c r="C72" s="34"/>
      <c r="D72" s="34"/>
      <c r="E72" s="34"/>
      <c r="F72" s="34"/>
      <c r="G72" s="35"/>
      <c r="H72" s="53"/>
      <c r="I72" s="52"/>
      <c r="J72" s="36"/>
      <c r="K72" s="36"/>
      <c r="L72" s="34"/>
      <c r="M72" s="36"/>
      <c r="N72" s="36"/>
    </row>
    <row r="73" spans="1:14">
      <c r="A73" s="19"/>
    </row>
    <row r="74" spans="1:14">
      <c r="A74" s="19"/>
    </row>
    <row r="75" spans="1:14">
      <c r="A75" s="19"/>
    </row>
    <row r="76" spans="1:14">
      <c r="A76" s="19"/>
    </row>
    <row r="78" spans="1:14">
      <c r="A78" s="19"/>
    </row>
    <row r="79" spans="1:14">
      <c r="A79" s="19"/>
    </row>
    <row r="80" spans="1:14">
      <c r="A80" s="31"/>
    </row>
    <row r="81" spans="1:1">
      <c r="A81" s="19"/>
    </row>
    <row r="82" spans="1:1">
      <c r="A82" s="19"/>
    </row>
    <row r="83" spans="1:1">
      <c r="A83" s="19"/>
    </row>
    <row r="84" spans="1:1">
      <c r="A84" s="19"/>
    </row>
  </sheetData>
  <mergeCells count="191">
    <mergeCell ref="G43:G44"/>
    <mergeCell ref="H43:H44"/>
    <mergeCell ref="I43:I44"/>
    <mergeCell ref="N43:N44"/>
    <mergeCell ref="D55:D56"/>
    <mergeCell ref="E55:E56"/>
    <mergeCell ref="F55:F56"/>
    <mergeCell ref="G55:G56"/>
    <mergeCell ref="I55:I56"/>
    <mergeCell ref="J55:K56"/>
    <mergeCell ref="H25:H26"/>
    <mergeCell ref="I25:I26"/>
    <mergeCell ref="J25:K26"/>
    <mergeCell ref="C32:C33"/>
    <mergeCell ref="H58:H59"/>
    <mergeCell ref="I58:I59"/>
    <mergeCell ref="J58:K59"/>
    <mergeCell ref="L58:L59"/>
    <mergeCell ref="M58:M59"/>
    <mergeCell ref="M36:M37"/>
    <mergeCell ref="C39:C40"/>
    <mergeCell ref="D39:D40"/>
    <mergeCell ref="E39:E40"/>
    <mergeCell ref="F39:F40"/>
    <mergeCell ref="G39:G40"/>
    <mergeCell ref="H39:H40"/>
    <mergeCell ref="I39:I40"/>
    <mergeCell ref="J39:K40"/>
    <mergeCell ref="L39:L40"/>
    <mergeCell ref="M39:M40"/>
    <mergeCell ref="J38:K38"/>
    <mergeCell ref="J57:K57"/>
    <mergeCell ref="C58:C59"/>
    <mergeCell ref="D58:D59"/>
    <mergeCell ref="J62:K62"/>
    <mergeCell ref="J28:K28"/>
    <mergeCell ref="L30:L31"/>
    <mergeCell ref="M30:M31"/>
    <mergeCell ref="N30:N31"/>
    <mergeCell ref="F58:F59"/>
    <mergeCell ref="G58:G59"/>
    <mergeCell ref="C55:C56"/>
    <mergeCell ref="J63:K63"/>
    <mergeCell ref="J30:K31"/>
    <mergeCell ref="J32:K33"/>
    <mergeCell ref="J43:K44"/>
    <mergeCell ref="N58:N59"/>
    <mergeCell ref="N36:N37"/>
    <mergeCell ref="N39:N40"/>
    <mergeCell ref="E58:E59"/>
    <mergeCell ref="L55:L56"/>
    <mergeCell ref="M55:M56"/>
    <mergeCell ref="N55:N56"/>
    <mergeCell ref="H55:H56"/>
    <mergeCell ref="C43:C44"/>
    <mergeCell ref="D43:D44"/>
    <mergeCell ref="E43:E44"/>
    <mergeCell ref="F43:F44"/>
    <mergeCell ref="H21:H23"/>
    <mergeCell ref="L21:L23"/>
    <mergeCell ref="M21:M23"/>
    <mergeCell ref="N21:N23"/>
    <mergeCell ref="J19:K19"/>
    <mergeCell ref="J68:K68"/>
    <mergeCell ref="J69:K69"/>
    <mergeCell ref="B65:N65"/>
    <mergeCell ref="L69:M69"/>
    <mergeCell ref="J64:K64"/>
    <mergeCell ref="J66:K66"/>
    <mergeCell ref="J67:K67"/>
    <mergeCell ref="L25:L26"/>
    <mergeCell ref="M25:M26"/>
    <mergeCell ref="N25:N26"/>
    <mergeCell ref="C30:C31"/>
    <mergeCell ref="D30:D31"/>
    <mergeCell ref="E30:E31"/>
    <mergeCell ref="F30:F31"/>
    <mergeCell ref="G30:G31"/>
    <mergeCell ref="H30:H31"/>
    <mergeCell ref="I30:I31"/>
    <mergeCell ref="J60:K60"/>
    <mergeCell ref="B61:N61"/>
    <mergeCell ref="B43:B44"/>
    <mergeCell ref="L43:L44"/>
    <mergeCell ref="M43:M44"/>
    <mergeCell ref="A39:A40"/>
    <mergeCell ref="B39:B40"/>
    <mergeCell ref="B35:N35"/>
    <mergeCell ref="H11:H14"/>
    <mergeCell ref="I11:I14"/>
    <mergeCell ref="J11:K14"/>
    <mergeCell ref="L11:L14"/>
    <mergeCell ref="M11:M14"/>
    <mergeCell ref="N11:N14"/>
    <mergeCell ref="D32:D33"/>
    <mergeCell ref="E32:E33"/>
    <mergeCell ref="F32:F33"/>
    <mergeCell ref="G32:G33"/>
    <mergeCell ref="H32:H33"/>
    <mergeCell ref="I32:I33"/>
    <mergeCell ref="L32:L33"/>
    <mergeCell ref="M32:M33"/>
    <mergeCell ref="N32:N33"/>
    <mergeCell ref="C36:C37"/>
    <mergeCell ref="D36:D37"/>
    <mergeCell ref="E36:E37"/>
    <mergeCell ref="A58:A59"/>
    <mergeCell ref="B58:B59"/>
    <mergeCell ref="J51:K51"/>
    <mergeCell ref="J52:K52"/>
    <mergeCell ref="J53:K53"/>
    <mergeCell ref="B54:N54"/>
    <mergeCell ref="A1:N1"/>
    <mergeCell ref="A2:N2"/>
    <mergeCell ref="A3:N3"/>
    <mergeCell ref="A4:N4"/>
    <mergeCell ref="C11:C14"/>
    <mergeCell ref="D11:D14"/>
    <mergeCell ref="E11:E14"/>
    <mergeCell ref="A55:A56"/>
    <mergeCell ref="B55:B56"/>
    <mergeCell ref="J45:K45"/>
    <mergeCell ref="B46:N46"/>
    <mergeCell ref="J47:K47"/>
    <mergeCell ref="J48:K48"/>
    <mergeCell ref="J49:K49"/>
    <mergeCell ref="B50:N50"/>
    <mergeCell ref="J41:K41"/>
    <mergeCell ref="B42:N42"/>
    <mergeCell ref="A43:A44"/>
    <mergeCell ref="A36:A37"/>
    <mergeCell ref="B36:B37"/>
    <mergeCell ref="J36:K37"/>
    <mergeCell ref="L36:L37"/>
    <mergeCell ref="A32:A33"/>
    <mergeCell ref="B32:B33"/>
    <mergeCell ref="J34:K34"/>
    <mergeCell ref="A30:A31"/>
    <mergeCell ref="B30:B31"/>
    <mergeCell ref="F36:F37"/>
    <mergeCell ref="G36:G37"/>
    <mergeCell ref="H36:H37"/>
    <mergeCell ref="I36:I37"/>
    <mergeCell ref="A25:A26"/>
    <mergeCell ref="J27:K27"/>
    <mergeCell ref="J5:K5"/>
    <mergeCell ref="A6:A8"/>
    <mergeCell ref="B6:B8"/>
    <mergeCell ref="C6:F6"/>
    <mergeCell ref="G6:K6"/>
    <mergeCell ref="L6:N6"/>
    <mergeCell ref="C7:E7"/>
    <mergeCell ref="G7:J7"/>
    <mergeCell ref="L7:M7"/>
    <mergeCell ref="I8:J8"/>
    <mergeCell ref="L17:L18"/>
    <mergeCell ref="M17:M18"/>
    <mergeCell ref="N17:N18"/>
    <mergeCell ref="J20:K20"/>
    <mergeCell ref="J24:K24"/>
    <mergeCell ref="B25:B26"/>
    <mergeCell ref="C25:C26"/>
    <mergeCell ref="D25:D26"/>
    <mergeCell ref="E25:E26"/>
    <mergeCell ref="F25:F26"/>
    <mergeCell ref="G25:G26"/>
    <mergeCell ref="G21:G23"/>
    <mergeCell ref="C70:E70"/>
    <mergeCell ref="G70:I70"/>
    <mergeCell ref="L70:M70"/>
    <mergeCell ref="I9:J9"/>
    <mergeCell ref="B10:N10"/>
    <mergeCell ref="A11:A14"/>
    <mergeCell ref="B11:B14"/>
    <mergeCell ref="F11:F14"/>
    <mergeCell ref="G11:G14"/>
    <mergeCell ref="J15:K15"/>
    <mergeCell ref="A21:A23"/>
    <mergeCell ref="B21:B23"/>
    <mergeCell ref="I21:I23"/>
    <mergeCell ref="J21:K23"/>
    <mergeCell ref="B17:B18"/>
    <mergeCell ref="C17:C18"/>
    <mergeCell ref="D17:D18"/>
    <mergeCell ref="E17:E18"/>
    <mergeCell ref="F17:F18"/>
    <mergeCell ref="G17:G18"/>
    <mergeCell ref="H17:H18"/>
    <mergeCell ref="I17:I18"/>
    <mergeCell ref="K17:K18"/>
    <mergeCell ref="A17:A18"/>
  </mergeCells>
  <pageMargins left="0.7" right="0.7" top="0.75" bottom="0.75" header="0.3" footer="0.3"/>
  <pageSetup paperSize="9" scale="59" orientation="portrait" horizontalDpi="180" verticalDpi="180" r:id="rId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Лист1!_GoBack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2019-04-20T23:02:22Z</dcterms:modified>
</cp:coreProperties>
</file>